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10\เมือง\"/>
    </mc:Choice>
  </mc:AlternateContent>
  <xr:revisionPtr revIDLastSave="0" documentId="13_ncr:1_{B3E80628-FA9F-44D4-AF4E-BC92CCE7EBA0}" xr6:coauthVersionLast="47" xr6:coauthVersionMax="47" xr10:uidLastSave="{00000000-0000-0000-0000-000000000000}"/>
  <bookViews>
    <workbookView xWindow="6135" yWindow="4710" windowWidth="21600" windowHeight="12645" xr2:uid="{00000000-000D-0000-FFFF-FFFF00000000}"/>
  </bookViews>
  <sheets>
    <sheet name="ไตรมาส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I21" i="1" l="1"/>
  <c r="G19" i="1" l="1"/>
  <c r="G23" i="1" s="1"/>
  <c r="E19" i="1"/>
  <c r="E23" i="1" s="1"/>
  <c r="I20" i="1"/>
  <c r="E20" i="1"/>
  <c r="E18" i="1"/>
  <c r="I18" i="1" s="1"/>
  <c r="I17" i="1"/>
  <c r="I16" i="1"/>
  <c r="I15" i="1"/>
  <c r="I14" i="1"/>
  <c r="E13" i="1"/>
  <c r="I13" i="1" s="1"/>
  <c r="I12" i="1"/>
  <c r="E11" i="1"/>
  <c r="I11" i="1" s="1"/>
  <c r="E10" i="1"/>
  <c r="I10" i="1" s="1"/>
  <c r="I9" i="1"/>
  <c r="I8" i="1"/>
  <c r="I19" i="1" l="1"/>
  <c r="I23" i="1"/>
</calcChain>
</file>

<file path=xl/sharedStrings.xml><?xml version="1.0" encoding="utf-8"?>
<sst xmlns="http://schemas.openxmlformats.org/spreadsheetml/2006/main" count="52" uniqueCount="35">
  <si>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</si>
  <si>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</si>
  <si>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</si>
  <si>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</si>
  <si>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</si>
  <si>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</si>
  <si>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</si>
  <si>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</si>
  <si>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</si>
  <si>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</si>
  <si>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</si>
  <si>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</si>
  <si>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</si>
  <si>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</si>
  <si>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</si>
  <si>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</si>
  <si>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</si>
  <si>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</si>
  <si>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</si>
  <si>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</si>
  <si>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รายงานผลการใช้จ่ายงบประมาณ สถานีตำรวจภูธรเมืองระนอง</t>
  </si>
  <si>
    <t>โครงการศึกษาเพื่อต่อต้านการใช้ยาเสพติด D.A.R.E.</t>
  </si>
  <si>
    <t>สร้างภูมิคุ้มกันป้องกันการระบาดยาเสพติด</t>
  </si>
  <si>
    <t xml:space="preserve">  ไม่มี</t>
  </si>
  <si>
    <t>อาชญากรรมลดลง,เป็นขวัญกำลังใจในการทำงาน</t>
  </si>
  <si>
    <t>เป็นขวัญกำลังใจในการทำงานและอาชญากรรมลดลง</t>
  </si>
  <si>
    <t>เพิ่มประสิทธิภาพในการทำงาน</t>
  </si>
  <si>
    <t>กำลังดำเนินการ</t>
  </si>
  <si>
    <t>ผู้ต้องหาได้รับประทานอาหารเต็มที่</t>
  </si>
  <si>
    <t>ดำเนินการแล้ว</t>
  </si>
  <si>
    <t>งบไม่เพียงพอ</t>
  </si>
  <si>
    <t>กิจกรรมรณรงค์ป้องกันและแก้ไขปัญหาอุบัติเหตุทางถนนช่างเทศการสำคัญ</t>
  </si>
  <si>
    <t>ลดการเกิดอุบัติเหตุช่วงเทศกาลวันหยุด</t>
  </si>
  <si>
    <t>ประจำปีงบประมาณ พ.ศ. 2569 ไตรมาสที่ 2 ( มกราคม 2569 - มีนาคม 2569 )</t>
  </si>
  <si>
    <t xml:space="preserve">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</si>
</sst>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>
    <font>
      <sz val="11"/>
      <color theme="1"/>
      <name val="Tahoma"/>
      <scheme val="minor"/>
    </font>
    <font>
      <b/>
      <sz val="16"/>
      <color rgb="FFFF0000"/>
      <name val="TH Sarabun PSK"/>
    </font>
    <font>
      <sz val="16"/>
      <color theme="1"/>
      <name val="Tahoma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color theme="1"/>
      <name val="TH SarabunPSK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7" fontId="5" fillId="0" borderId="5" xfId="0" applyNumberFormat="1" applyFont="1" applyBorder="1"/>
    <xf numFmtId="0" fontId="5" fillId="0" borderId="9" xfId="0" applyFont="1" applyBorder="1"/>
    <xf numFmtId="0" fontId="5" fillId="0" borderId="10" xfId="0" applyFont="1" applyBorder="1"/>
    <xf numFmtId="187" fontId="5" fillId="0" borderId="10" xfId="1" applyNumberFormat="1" applyFont="1" applyBorder="1" applyAlignment="1">
      <alignment horizontal="center"/>
    </xf>
    <xf numFmtId="43" fontId="5" fillId="0" borderId="5" xfId="1" applyFont="1" applyBorder="1"/>
    <xf numFmtId="0" fontId="5" fillId="0" borderId="5" xfId="0" applyFont="1" applyBorder="1"/>
    <xf numFmtId="187" fontId="5" fillId="0" borderId="9" xfId="1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87" fontId="5" fillId="0" borderId="5" xfId="1" applyNumberFormat="1" applyFont="1" applyBorder="1"/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10" xfId="1" applyNumberFormat="1" applyFont="1" applyBorder="1" applyAlignment="1">
      <alignment horizontal="center"/>
    </xf>
    <xf numFmtId="187" fontId="5" fillId="0" borderId="5" xfId="1" applyNumberFormat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5" fillId="0" borderId="10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187" fontId="5" fillId="0" borderId="11" xfId="1" applyNumberFormat="1" applyFont="1" applyBorder="1" applyAlignment="1">
      <alignment horizontal="center"/>
    </xf>
    <xf numFmtId="187" fontId="5" fillId="0" borderId="5" xfId="1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right"/>
    </xf>
    <xf numFmtId="187" fontId="5" fillId="0" borderId="10" xfId="1" applyNumberFormat="1" applyFont="1" applyBorder="1" applyAlignment="1">
      <alignment horizontal="right"/>
    </xf>
    <xf numFmtId="43" fontId="6" fillId="0" borderId="9" xfId="1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43" fontId="5" fillId="3" borderId="9" xfId="1" applyFont="1" applyFill="1" applyBorder="1" applyAlignment="1">
      <alignment horizontal="center"/>
    </xf>
    <xf numFmtId="43" fontId="5" fillId="3" borderId="10" xfId="1" applyFont="1" applyFill="1" applyBorder="1" applyAlignment="1">
      <alignment horizontal="center"/>
    </xf>
    <xf numFmtId="43" fontId="5" fillId="3" borderId="5" xfId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23</xdr:row>
      <xdr:rowOff>342900</xdr:rowOff>
    </xdr:from>
    <xdr:ext cx="2457450" cy="125730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AE4AC6B-8D19-4F49-B87B-5860121EE1E6}"/>
            </a:ext>
          </a:extLst>
        </xdr:cNvPr>
        <xdr:cNvSpPr txBox="1"/>
      </xdr:nvSpPr>
      <xdr:spPr>
        <a:xfrm>
          <a:off x="647700" y="6705600"/>
          <a:ext cx="2457450" cy="1257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พ.ต.ท.                           ผู้รายงาน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ชินกฤต   พุ่มแสง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สว.อก.ฯ ช่วยราชการ 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838200</xdr:colOff>
      <xdr:row>24</xdr:row>
      <xdr:rowOff>104775</xdr:rowOff>
    </xdr:from>
    <xdr:to>
      <xdr:col>1</xdr:col>
      <xdr:colOff>1847850</xdr:colOff>
      <xdr:row>26</xdr:row>
      <xdr:rowOff>114301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FF401EE-1B6B-4CAF-91B4-A93C2B150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6819900"/>
          <a:ext cx="1009650" cy="466726"/>
        </a:xfrm>
        <a:prstGeom prst="rect">
          <a:avLst/>
        </a:prstGeom>
      </xdr:spPr>
    </xdr:pic>
    <xdr:clientData/>
  </xdr:twoCellAnchor>
  <xdr:oneCellAnchor>
    <xdr:from>
      <xdr:col>4</xdr:col>
      <xdr:colOff>333374</xdr:colOff>
      <xdr:row>24</xdr:row>
      <xdr:rowOff>76200</xdr:rowOff>
    </xdr:from>
    <xdr:ext cx="3019425" cy="1257300"/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A649A640-2917-4E54-86F4-CE19EE61FE1F}"/>
            </a:ext>
          </a:extLst>
        </xdr:cNvPr>
        <xdr:cNvSpPr txBox="1"/>
      </xdr:nvSpPr>
      <xdr:spPr>
        <a:xfrm>
          <a:off x="4600574" y="6791325"/>
          <a:ext cx="3019425" cy="1257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พ.ต.อ.                        ผู้ตรวจรายงาน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ธวัชชัย   ซุ้นเจริญ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ผกก.สภ.เมืองระนอง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6</xdr:col>
      <xdr:colOff>285749</xdr:colOff>
      <xdr:row>24</xdr:row>
      <xdr:rowOff>180975</xdr:rowOff>
    </xdr:from>
    <xdr:to>
      <xdr:col>8</xdr:col>
      <xdr:colOff>194329</xdr:colOff>
      <xdr:row>26</xdr:row>
      <xdr:rowOff>180975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3AA1E1D9-40F5-4BA5-BB6F-F52411A9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53099" y="6896100"/>
          <a:ext cx="88965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7"/>
  <sheetViews>
    <sheetView tabSelected="1" topLeftCell="A13" workbookViewId="0">
      <selection activeCell="M23" sqref="M23"/>
    </sheetView>
  </sheetViews>
  <sheetFormatPr defaultColWidth="12.625" defaultRowHeight="15" customHeight="1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4" customWidth="1"/>
    <col min="7" max="7" width="8.25" customWidth="1"/>
    <col min="8" max="8" width="4.625" customWidth="1"/>
    <col min="9" max="9" width="11.5" customWidth="1"/>
    <col min="10" max="10" width="16.25" customWidth="1"/>
    <col min="11" max="26" width="8.625" customWidth="1"/>
  </cols>
  <sheetData>
    <row r="1" spans="1:26" ht="24.75" customHeight="1"/>
    <row r="2" spans="1:26" ht="14.25" customHeight="1"/>
    <row r="3" spans="1:26" ht="31.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</row>
    <row r="4" spans="1:26" ht="26.25" customHeight="1">
      <c r="A4" s="20" t="s">
        <v>33</v>
      </c>
      <c r="B4" s="20"/>
      <c r="C4" s="20"/>
      <c r="D4" s="20"/>
      <c r="E4" s="20"/>
      <c r="F4" s="20"/>
      <c r="G4" s="20"/>
      <c r="H4" s="20"/>
      <c r="I4" s="20"/>
      <c r="J4" s="20"/>
    </row>
    <row r="5" spans="1:26" ht="22.5" customHeight="1">
      <c r="A5" s="48" t="s">
        <v>34</v>
      </c>
      <c r="B5" s="48"/>
      <c r="C5" s="48"/>
      <c r="D5" s="48"/>
      <c r="E5" s="48"/>
      <c r="F5" s="48"/>
      <c r="G5" s="48"/>
      <c r="H5" s="48"/>
      <c r="I5" s="48"/>
      <c r="J5" s="48"/>
    </row>
    <row r="6" spans="1:26" ht="14.25" customHeight="1">
      <c r="A6" s="21" t="s">
        <v>0</v>
      </c>
      <c r="B6" s="21" t="s">
        <v>1</v>
      </c>
      <c r="C6" s="23" t="s">
        <v>2</v>
      </c>
      <c r="D6" s="24"/>
      <c r="E6" s="23" t="s">
        <v>3</v>
      </c>
      <c r="F6" s="24"/>
      <c r="G6" s="23" t="s">
        <v>4</v>
      </c>
      <c r="H6" s="24"/>
      <c r="I6" s="27" t="s">
        <v>5</v>
      </c>
      <c r="J6" s="28" t="s">
        <v>6</v>
      </c>
    </row>
    <row r="7" spans="1:26" ht="24" customHeight="1">
      <c r="A7" s="22"/>
      <c r="B7" s="22"/>
      <c r="C7" s="25"/>
      <c r="D7" s="26"/>
      <c r="E7" s="25"/>
      <c r="F7" s="26"/>
      <c r="G7" s="25"/>
      <c r="H7" s="26"/>
      <c r="I7" s="27"/>
      <c r="J7" s="29"/>
    </row>
    <row r="8" spans="1:26" ht="25.5" customHeight="1">
      <c r="A8" s="3">
        <v>1</v>
      </c>
      <c r="B8" s="4" t="s">
        <v>21</v>
      </c>
      <c r="C8" s="30" t="s">
        <v>22</v>
      </c>
      <c r="D8" s="31"/>
      <c r="E8" s="32">
        <v>46800</v>
      </c>
      <c r="F8" s="33"/>
      <c r="G8" s="34">
        <v>46800</v>
      </c>
      <c r="H8" s="34"/>
      <c r="I8" s="7">
        <f>+G8/E8*100</f>
        <v>100</v>
      </c>
      <c r="J8" s="6" t="s">
        <v>23</v>
      </c>
    </row>
    <row r="9" spans="1:26" ht="31.15" customHeight="1">
      <c r="A9" s="3">
        <v>2</v>
      </c>
      <c r="B9" s="4" t="s">
        <v>31</v>
      </c>
      <c r="C9" s="30" t="s">
        <v>32</v>
      </c>
      <c r="D9" s="31"/>
      <c r="E9" s="35">
        <v>59671.44</v>
      </c>
      <c r="F9" s="36"/>
      <c r="G9" s="37">
        <v>59671.44</v>
      </c>
      <c r="H9" s="37"/>
      <c r="I9" s="7">
        <f>+G9/E9*100</f>
        <v>100</v>
      </c>
      <c r="J9" s="6" t="s">
        <v>23</v>
      </c>
    </row>
    <row r="10" spans="1:26" ht="24" customHeight="1">
      <c r="A10" s="3">
        <v>3</v>
      </c>
      <c r="B10" s="8" t="s">
        <v>7</v>
      </c>
      <c r="C10" s="30" t="s">
        <v>24</v>
      </c>
      <c r="D10" s="31"/>
      <c r="E10" s="38">
        <f>1284000/2</f>
        <v>642000</v>
      </c>
      <c r="F10" s="33"/>
      <c r="G10" s="37">
        <v>642000</v>
      </c>
      <c r="H10" s="37"/>
      <c r="I10" s="19">
        <f>+G10/E10*100</f>
        <v>100</v>
      </c>
      <c r="J10" s="6" t="s">
        <v>23</v>
      </c>
    </row>
    <row r="11" spans="1:26" ht="20.45" customHeight="1">
      <c r="A11" s="3">
        <v>4</v>
      </c>
      <c r="B11" s="8" t="s">
        <v>8</v>
      </c>
      <c r="C11" s="8" t="s">
        <v>25</v>
      </c>
      <c r="D11" s="9" t="s">
        <v>25</v>
      </c>
      <c r="E11" s="38">
        <f>87600/2</f>
        <v>43800</v>
      </c>
      <c r="F11" s="33"/>
      <c r="G11" s="39">
        <v>43800</v>
      </c>
      <c r="H11" s="39"/>
      <c r="I11" s="19">
        <f t="shared" ref="I11:I23" si="0">+G11/E11*100</f>
        <v>100</v>
      </c>
      <c r="J11" s="6" t="s">
        <v>23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6" customHeight="1">
      <c r="A12" s="3">
        <v>5</v>
      </c>
      <c r="B12" s="12" t="s">
        <v>9</v>
      </c>
      <c r="C12" s="30" t="s">
        <v>26</v>
      </c>
      <c r="D12" s="31"/>
      <c r="E12" s="32">
        <v>12350</v>
      </c>
      <c r="F12" s="33"/>
      <c r="G12" s="40">
        <v>12350</v>
      </c>
      <c r="H12" s="41"/>
      <c r="I12" s="19">
        <f t="shared" si="0"/>
        <v>100</v>
      </c>
      <c r="J12" s="6" t="s">
        <v>23</v>
      </c>
    </row>
    <row r="13" spans="1:26" ht="22.15" customHeight="1">
      <c r="A13" s="3">
        <v>6</v>
      </c>
      <c r="B13" s="12" t="s">
        <v>10</v>
      </c>
      <c r="C13" s="30" t="s">
        <v>27</v>
      </c>
      <c r="D13" s="31"/>
      <c r="E13" s="35">
        <f>10574.5/2</f>
        <v>5287.25</v>
      </c>
      <c r="F13" s="36"/>
      <c r="G13" s="40">
        <v>5287.25</v>
      </c>
      <c r="H13" s="41"/>
      <c r="I13" s="19">
        <f t="shared" si="0"/>
        <v>100</v>
      </c>
      <c r="J13" s="6" t="s">
        <v>23</v>
      </c>
    </row>
    <row r="14" spans="1:26" ht="22.15" customHeight="1">
      <c r="A14" s="3">
        <v>7</v>
      </c>
      <c r="B14" s="12" t="s">
        <v>11</v>
      </c>
      <c r="C14" s="30" t="s">
        <v>26</v>
      </c>
      <c r="D14" s="31"/>
      <c r="E14" s="32">
        <v>2625</v>
      </c>
      <c r="F14" s="33"/>
      <c r="G14" s="40">
        <v>2625</v>
      </c>
      <c r="H14" s="41"/>
      <c r="I14" s="19">
        <f t="shared" si="0"/>
        <v>100</v>
      </c>
      <c r="J14" s="6" t="s">
        <v>23</v>
      </c>
    </row>
    <row r="15" spans="1:26" ht="19.899999999999999" customHeight="1">
      <c r="A15" s="14">
        <v>8</v>
      </c>
      <c r="B15" s="15" t="s">
        <v>12</v>
      </c>
      <c r="C15" s="30" t="s">
        <v>26</v>
      </c>
      <c r="D15" s="31"/>
      <c r="E15" s="42">
        <v>414465</v>
      </c>
      <c r="F15" s="43"/>
      <c r="G15" s="40">
        <v>414465</v>
      </c>
      <c r="H15" s="41"/>
      <c r="I15" s="19">
        <f t="shared" si="0"/>
        <v>100</v>
      </c>
      <c r="J15" s="6" t="s">
        <v>23</v>
      </c>
    </row>
    <row r="16" spans="1:26" ht="20.45" customHeight="1">
      <c r="A16" s="14">
        <v>9</v>
      </c>
      <c r="B16" s="15" t="s">
        <v>13</v>
      </c>
      <c r="C16" s="30" t="s">
        <v>26</v>
      </c>
      <c r="D16" s="31"/>
      <c r="E16" s="42">
        <v>300000</v>
      </c>
      <c r="F16" s="43"/>
      <c r="G16" s="40">
        <v>300000</v>
      </c>
      <c r="H16" s="41"/>
      <c r="I16" s="19">
        <f>+G16/E16*100</f>
        <v>100</v>
      </c>
      <c r="J16" s="6" t="s">
        <v>23</v>
      </c>
    </row>
    <row r="17" spans="1:10" ht="22.9" customHeight="1">
      <c r="A17" s="3">
        <v>10</v>
      </c>
      <c r="B17" s="12" t="s">
        <v>14</v>
      </c>
      <c r="C17" s="30" t="s">
        <v>26</v>
      </c>
      <c r="D17" s="31"/>
      <c r="E17" s="32">
        <v>3400</v>
      </c>
      <c r="F17" s="33"/>
      <c r="G17" s="44">
        <v>3400</v>
      </c>
      <c r="H17" s="45"/>
      <c r="I17" s="19">
        <f t="shared" si="0"/>
        <v>100</v>
      </c>
      <c r="J17" s="6" t="s">
        <v>23</v>
      </c>
    </row>
    <row r="18" spans="1:10" ht="20.45" customHeight="1">
      <c r="A18" s="3">
        <v>11</v>
      </c>
      <c r="B18" s="12" t="s">
        <v>15</v>
      </c>
      <c r="C18" s="30" t="s">
        <v>28</v>
      </c>
      <c r="D18" s="31"/>
      <c r="E18" s="32">
        <f>51900/2</f>
        <v>25950</v>
      </c>
      <c r="F18" s="33"/>
      <c r="G18" s="40">
        <v>25950</v>
      </c>
      <c r="H18" s="41"/>
      <c r="I18" s="19">
        <f t="shared" si="0"/>
        <v>100</v>
      </c>
      <c r="J18" s="6" t="s">
        <v>23</v>
      </c>
    </row>
    <row r="19" spans="1:10" ht="20.45" customHeight="1">
      <c r="A19" s="3">
        <v>12</v>
      </c>
      <c r="B19" s="12" t="s">
        <v>16</v>
      </c>
      <c r="C19" s="5"/>
      <c r="D19" s="6"/>
      <c r="E19" s="32">
        <f>SUM(E8:E18)</f>
        <v>1556348.69</v>
      </c>
      <c r="F19" s="33"/>
      <c r="G19" s="32">
        <f>SUM(G8:G18)</f>
        <v>1556348.69</v>
      </c>
      <c r="H19" s="33"/>
      <c r="I19" s="19">
        <f t="shared" si="0"/>
        <v>100</v>
      </c>
      <c r="J19" s="6"/>
    </row>
    <row r="20" spans="1:10" ht="19.899999999999999" customHeight="1">
      <c r="A20" s="3">
        <v>13</v>
      </c>
      <c r="B20" s="12" t="s">
        <v>17</v>
      </c>
      <c r="C20" s="30" t="s">
        <v>29</v>
      </c>
      <c r="D20" s="31"/>
      <c r="E20" s="35">
        <f>26961.84/2</f>
        <v>13480.92</v>
      </c>
      <c r="F20" s="36"/>
      <c r="G20" s="35">
        <v>13481</v>
      </c>
      <c r="H20" s="36"/>
      <c r="I20" s="19">
        <f t="shared" si="0"/>
        <v>100.00059343130884</v>
      </c>
      <c r="J20" s="3" t="s">
        <v>30</v>
      </c>
    </row>
    <row r="21" spans="1:10" ht="18.600000000000001" customHeight="1">
      <c r="A21" s="3">
        <v>14</v>
      </c>
      <c r="B21" s="12" t="s">
        <v>18</v>
      </c>
      <c r="C21" s="30" t="s">
        <v>27</v>
      </c>
      <c r="D21" s="31"/>
      <c r="E21" s="32">
        <v>164700</v>
      </c>
      <c r="F21" s="33"/>
      <c r="G21" s="32">
        <v>132560</v>
      </c>
      <c r="H21" s="33"/>
      <c r="I21" s="11">
        <f t="shared" si="0"/>
        <v>80.485731633272621</v>
      </c>
      <c r="J21" s="6" t="s">
        <v>23</v>
      </c>
    </row>
    <row r="22" spans="1:10" ht="14.25" customHeight="1">
      <c r="A22" s="3"/>
      <c r="B22" s="12"/>
      <c r="C22" s="5"/>
      <c r="D22" s="6"/>
      <c r="E22" s="5"/>
      <c r="F22" s="10"/>
      <c r="G22" s="13"/>
      <c r="H22" s="10"/>
      <c r="I22" s="11"/>
      <c r="J22" s="6"/>
    </row>
    <row r="23" spans="1:10" ht="21" customHeight="1">
      <c r="A23" s="49" t="s">
        <v>19</v>
      </c>
      <c r="B23" s="50"/>
      <c r="C23" s="51"/>
      <c r="D23" s="52"/>
      <c r="E23" s="53">
        <f>+E19+E20+E21</f>
        <v>1734529.6099999999</v>
      </c>
      <c r="F23" s="54"/>
      <c r="G23" s="53">
        <f>+G19+G20+G21</f>
        <v>1702389.69</v>
      </c>
      <c r="H23" s="54"/>
      <c r="I23" s="55">
        <f t="shared" si="0"/>
        <v>98.147052675566599</v>
      </c>
      <c r="J23" s="50"/>
    </row>
    <row r="24" spans="1:10" ht="28.15" customHeight="1">
      <c r="A24" s="16"/>
      <c r="B24" s="16"/>
      <c r="C24" s="17"/>
      <c r="D24" s="16"/>
      <c r="E24" s="16"/>
      <c r="F24" s="16"/>
      <c r="G24" s="16"/>
      <c r="H24" s="16"/>
      <c r="I24" s="16"/>
      <c r="J24" s="16"/>
    </row>
    <row r="25" spans="1:10" ht="18.600000000000001" customHeight="1">
      <c r="A25" s="16"/>
      <c r="B25" s="16"/>
      <c r="C25" s="18"/>
      <c r="D25" s="16"/>
      <c r="E25" s="16"/>
      <c r="F25" s="16"/>
      <c r="G25" s="16"/>
      <c r="H25" s="16"/>
      <c r="I25" s="16"/>
      <c r="J25" s="16"/>
    </row>
    <row r="26" spans="1:10" ht="18" customHeight="1">
      <c r="A26" s="16"/>
      <c r="B26" s="16"/>
      <c r="C26" s="18"/>
      <c r="D26" s="16"/>
      <c r="E26" s="46"/>
      <c r="F26" s="46"/>
      <c r="G26" s="46"/>
      <c r="H26" s="46"/>
      <c r="I26" s="16"/>
      <c r="J26" s="16"/>
    </row>
    <row r="27" spans="1:10" ht="17.45" customHeight="1">
      <c r="A27" s="16"/>
      <c r="B27" s="16"/>
      <c r="C27" s="18"/>
      <c r="D27" s="16"/>
      <c r="E27" s="46"/>
      <c r="F27" s="47"/>
      <c r="G27" s="47"/>
      <c r="H27" s="46"/>
      <c r="I27" s="16"/>
      <c r="J27" s="16"/>
    </row>
    <row r="28" spans="1:10" ht="14.25" customHeight="1">
      <c r="E28" s="46"/>
      <c r="F28" s="47"/>
      <c r="G28" s="47"/>
      <c r="H28" s="46"/>
    </row>
    <row r="29" spans="1:10" ht="14.25" customHeight="1">
      <c r="B29" s="1"/>
      <c r="C29" s="1"/>
    </row>
    <row r="30" spans="1:10" ht="14.25" customHeight="1">
      <c r="B30" s="1"/>
      <c r="C30" s="1"/>
    </row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54">
    <mergeCell ref="F27:G27"/>
    <mergeCell ref="F28:G28"/>
    <mergeCell ref="C23:D23"/>
    <mergeCell ref="E23:F23"/>
    <mergeCell ref="G23:H23"/>
    <mergeCell ref="E19:F19"/>
    <mergeCell ref="G19:H19"/>
    <mergeCell ref="C20:D20"/>
    <mergeCell ref="E20:F20"/>
    <mergeCell ref="G20:H20"/>
    <mergeCell ref="C21:D21"/>
    <mergeCell ref="G21:H21"/>
    <mergeCell ref="E21:F21"/>
    <mergeCell ref="C17:D17"/>
    <mergeCell ref="E17:F17"/>
    <mergeCell ref="G17:H17"/>
    <mergeCell ref="C18:D18"/>
    <mergeCell ref="E18:F18"/>
    <mergeCell ref="G18:H18"/>
    <mergeCell ref="C15:D15"/>
    <mergeCell ref="E15:F15"/>
    <mergeCell ref="G15:H15"/>
    <mergeCell ref="C16:D16"/>
    <mergeCell ref="E16:F16"/>
    <mergeCell ref="G16:H16"/>
    <mergeCell ref="C13:D13"/>
    <mergeCell ref="E13:F13"/>
    <mergeCell ref="G13:H13"/>
    <mergeCell ref="C14:D14"/>
    <mergeCell ref="E14:F14"/>
    <mergeCell ref="G14:H14"/>
    <mergeCell ref="E10:F10"/>
    <mergeCell ref="G10:H10"/>
    <mergeCell ref="E11:F11"/>
    <mergeCell ref="G11:H11"/>
    <mergeCell ref="C12:D12"/>
    <mergeCell ref="E12:F12"/>
    <mergeCell ref="G12:H12"/>
    <mergeCell ref="C10:D10"/>
    <mergeCell ref="C8:D8"/>
    <mergeCell ref="E8:F8"/>
    <mergeCell ref="G8:H8"/>
    <mergeCell ref="C9:D9"/>
    <mergeCell ref="E9:F9"/>
    <mergeCell ref="G9:H9"/>
    <mergeCell ref="A3:J3"/>
    <mergeCell ref="A4:J4"/>
    <mergeCell ref="A6:A7"/>
    <mergeCell ref="B6:B7"/>
    <mergeCell ref="C6:D7"/>
    <mergeCell ref="E6:F7"/>
    <mergeCell ref="G6:H7"/>
    <mergeCell ref="I6:I7"/>
    <mergeCell ref="J6:J7"/>
  </mergeCells>
  <pageMargins left="0.70866141732283472" right="0.70866141732283472" top="0.48" bottom="0.5" header="0" footer="0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2026-05-26T04:37:26Z</cp:lastPrinted>
  <dcterms:created xsi:type="dcterms:W3CDTF">2024-01-10T07:59:11Z</dcterms:created>
  <dcterms:modified xsi:type="dcterms:W3CDTF">2026-07-25T14:30:16Z</dcterms:modified>
</cp:coreProperties>
</file>